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VAILABILITY" sheetId="1" r:id="rId1"/>
    <sheet name="Sheet1" sheetId="2" r:id="rId2"/>
    <sheet name="Sheet3" sheetId="3" r:id="rId3"/>
  </sheets>
  <definedNames>
    <definedName name="_xlnm.Print_Area" localSheetId="0">'AVAILABILITY'!$B$1:$I$26</definedName>
    <definedName name="_xlnm.Print_Area" localSheetId="1">'Sheet1'!$A$3:$G$32</definedName>
  </definedNames>
  <calcPr fullCalcOnLoad="1"/>
</workbook>
</file>

<file path=xl/sharedStrings.xml><?xml version="1.0" encoding="utf-8"?>
<sst xmlns="http://schemas.openxmlformats.org/spreadsheetml/2006/main" count="319" uniqueCount="95">
  <si>
    <t>Ап. №</t>
  </si>
  <si>
    <t>етаж</t>
  </si>
  <si>
    <t>кв.м.</t>
  </si>
  <si>
    <t>общ.ч.</t>
  </si>
  <si>
    <t xml:space="preserve">общо </t>
  </si>
  <si>
    <t>Тип апартамент</t>
  </si>
  <si>
    <t>магазин</t>
  </si>
  <si>
    <t>склад</t>
  </si>
  <si>
    <t>D-2-1</t>
  </si>
  <si>
    <t>D-2-2</t>
  </si>
  <si>
    <t>D-2-3</t>
  </si>
  <si>
    <t>D-2-4</t>
  </si>
  <si>
    <t>D-2-5</t>
  </si>
  <si>
    <t>D-2-6</t>
  </si>
  <si>
    <t>D-3-7</t>
  </si>
  <si>
    <t>D-3-8</t>
  </si>
  <si>
    <t>D-3-9</t>
  </si>
  <si>
    <t>D-3-10</t>
  </si>
  <si>
    <t>D-3-11</t>
  </si>
  <si>
    <t>D-3-12</t>
  </si>
  <si>
    <t>D-4-13</t>
  </si>
  <si>
    <t>D-4-14</t>
  </si>
  <si>
    <t>D-4-15</t>
  </si>
  <si>
    <t>D-4-16</t>
  </si>
  <si>
    <t>D-4-17</t>
  </si>
  <si>
    <t>D-4-18</t>
  </si>
  <si>
    <t>D-5-19</t>
  </si>
  <si>
    <t>D-5-20</t>
  </si>
  <si>
    <t>D-5-21</t>
  </si>
  <si>
    <t>D-5-22</t>
  </si>
  <si>
    <t>D-6-23</t>
  </si>
  <si>
    <t>D-6-24</t>
  </si>
  <si>
    <t>D-6-25</t>
  </si>
  <si>
    <t>студио</t>
  </si>
  <si>
    <t>1 спалня</t>
  </si>
  <si>
    <t>2 спални</t>
  </si>
  <si>
    <t>общо</t>
  </si>
  <si>
    <t>апарт.</t>
  </si>
  <si>
    <r>
      <t xml:space="preserve">ПРИЛОЖЕНИЕ </t>
    </r>
    <r>
      <rPr>
        <sz val="10"/>
        <rFont val="Arial"/>
        <family val="2"/>
      </rPr>
      <t>№ 1</t>
    </r>
  </si>
  <si>
    <t>ЦЕНООБРАЗУВАНЕ НА СГРАДА "D", ГР. ПОМОРИЕ УПИ VII - 5361, КВ. 247</t>
  </si>
  <si>
    <t>sold</t>
  </si>
  <si>
    <t>ЧИСТА</t>
  </si>
  <si>
    <t>ОБЩА</t>
  </si>
  <si>
    <t>ЕТАЖ</t>
  </si>
  <si>
    <t>НАИМЕНОВАНИЕ</t>
  </si>
  <si>
    <t>ОПИСАНИЕ</t>
  </si>
  <si>
    <t>ИЗГЛЕД</t>
  </si>
  <si>
    <t>ПЛОЩ</t>
  </si>
  <si>
    <t>НАЛИЧНОСТ</t>
  </si>
  <si>
    <t>m2</t>
  </si>
  <si>
    <t>изток, вътрешен двор</t>
  </si>
  <si>
    <t>изток, вътрешен двор, запад улица</t>
  </si>
  <si>
    <t>дневна с кухненски бокс, спалня, баня с WC, 2 тераси</t>
  </si>
  <si>
    <t>студио, антре, баня с WC, тераса</t>
  </si>
  <si>
    <t>запад, улица</t>
  </si>
  <si>
    <t xml:space="preserve">студио, антре, баня с WC,  </t>
  </si>
  <si>
    <t xml:space="preserve">студио, антре, баня с WC, </t>
  </si>
  <si>
    <t>дневна с кухненски бокс, спалня, баня с WC, тераса</t>
  </si>
  <si>
    <t>дневна с кухненски бокс, 2 спални, 2 бани с WC, 2 тераси</t>
  </si>
  <si>
    <t>дневна с кухненски бокс, 2 спални, баня с WC, 2 тераси</t>
  </si>
  <si>
    <t>ПЛАН</t>
  </si>
  <si>
    <t>МАГАЗИН</t>
  </si>
  <si>
    <t>СКЛАД</t>
  </si>
  <si>
    <t>SOLD</t>
  </si>
  <si>
    <t>AVAILABLE</t>
  </si>
  <si>
    <t>СТУДИО D-2-1</t>
  </si>
  <si>
    <t>СТУДИО D-2-2</t>
  </si>
  <si>
    <t>СТУДИО D-2-3</t>
  </si>
  <si>
    <t>СТУДИО D-3-7</t>
  </si>
  <si>
    <t>СТУДИО D-3-8</t>
  </si>
  <si>
    <t>СТУДИО D-3-9</t>
  </si>
  <si>
    <t>СТУДИО D-4-14</t>
  </si>
  <si>
    <t>СТУДИО D-4-15</t>
  </si>
  <si>
    <t>СТУДИО D-5-19</t>
  </si>
  <si>
    <t>СТУДИО D-6-25</t>
  </si>
  <si>
    <t>АПАРТ. D-5-21</t>
  </si>
  <si>
    <t>АПАРТ. D-6-23</t>
  </si>
  <si>
    <t>АПАРТ. D-6-24</t>
  </si>
  <si>
    <t>АПАРТ. D-5-20</t>
  </si>
  <si>
    <t>АПАРТ. D-4-16</t>
  </si>
  <si>
    <t>АПАРТ. D-3-10</t>
  </si>
  <si>
    <t>АПАРТ. D-2-4</t>
  </si>
  <si>
    <t>ЦЕНА</t>
  </si>
  <si>
    <t>дневна с кухненски бокс, 1 спалня, 1 баня с WC, 2 тераси</t>
  </si>
  <si>
    <t>МАГАЗИН MD 1</t>
  </si>
  <si>
    <t>МАГАЗИН MD 2</t>
  </si>
  <si>
    <t>МАГАЗИН MD 3</t>
  </si>
  <si>
    <t>СТУДИО D-1-1</t>
  </si>
  <si>
    <t>СТУДИО D-1-3</t>
  </si>
  <si>
    <t>студио, баня с WC</t>
  </si>
  <si>
    <t>студио,баня с WC</t>
  </si>
  <si>
    <t>АПАРТ. D-7-27</t>
  </si>
  <si>
    <t>АПАРТ. D-7-28</t>
  </si>
  <si>
    <t>ЦЕНА/М2</t>
  </si>
  <si>
    <t>AVAIL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</si>
</sst>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€-2]\ #,##0.00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2" fontId="0" fillId="36" borderId="13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2" fontId="0" fillId="36" borderId="15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2" fontId="0" fillId="37" borderId="13" xfId="0" applyNumberForma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2" fontId="0" fillId="37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2" fontId="5" fillId="38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7" borderId="19" xfId="0" applyFill="1" applyBorder="1" applyAlignment="1">
      <alignment/>
    </xf>
    <xf numFmtId="0" fontId="5" fillId="37" borderId="20" xfId="0" applyFont="1" applyFill="1" applyBorder="1" applyAlignment="1">
      <alignment horizontal="center"/>
    </xf>
    <xf numFmtId="0" fontId="0" fillId="37" borderId="20" xfId="0" applyFill="1" applyBorder="1" applyAlignment="1">
      <alignment/>
    </xf>
    <xf numFmtId="2" fontId="0" fillId="37" borderId="2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3" fillId="0" borderId="23" xfId="0" applyFont="1" applyBorder="1" applyAlignment="1">
      <alignment horizontal="center"/>
    </xf>
    <xf numFmtId="2" fontId="0" fillId="37" borderId="24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6" borderId="26" xfId="0" applyNumberFormat="1" applyFill="1" applyBorder="1" applyAlignment="1">
      <alignment/>
    </xf>
    <xf numFmtId="2" fontId="0" fillId="36" borderId="25" xfId="0" applyNumberFormat="1" applyFill="1" applyBorder="1" applyAlignment="1">
      <alignment/>
    </xf>
    <xf numFmtId="2" fontId="0" fillId="36" borderId="27" xfId="0" applyNumberFormat="1" applyFill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5" fillId="0" borderId="40" xfId="0" applyNumberFormat="1" applyFont="1" applyBorder="1" applyAlignment="1">
      <alignment horizontal="center" vertical="center"/>
    </xf>
    <xf numFmtId="0" fontId="0" fillId="13" borderId="12" xfId="0" applyFill="1" applyBorder="1" applyAlignment="1">
      <alignment vertical="center"/>
    </xf>
    <xf numFmtId="0" fontId="5" fillId="13" borderId="13" xfId="0" applyFon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 wrapText="1"/>
    </xf>
    <xf numFmtId="2" fontId="0" fillId="13" borderId="13" xfId="0" applyNumberFormat="1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/>
    </xf>
    <xf numFmtId="2" fontId="0" fillId="39" borderId="13" xfId="0" applyNumberFormat="1" applyFill="1" applyBorder="1" applyAlignment="1">
      <alignment horizontal="center" vertical="center"/>
    </xf>
    <xf numFmtId="0" fontId="0" fillId="40" borderId="12" xfId="0" applyFill="1" applyBorder="1" applyAlignment="1">
      <alignment vertical="center"/>
    </xf>
    <xf numFmtId="0" fontId="5" fillId="40" borderId="13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/>
    </xf>
    <xf numFmtId="2" fontId="0" fillId="40" borderId="13" xfId="0" applyNumberFormat="1" applyFill="1" applyBorder="1" applyAlignment="1">
      <alignment horizontal="center" vertical="center"/>
    </xf>
    <xf numFmtId="0" fontId="0" fillId="16" borderId="12" xfId="0" applyFill="1" applyBorder="1" applyAlignment="1">
      <alignment vertical="center"/>
    </xf>
    <xf numFmtId="0" fontId="5" fillId="16" borderId="13" xfId="0" applyFont="1" applyFill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/>
    </xf>
    <xf numFmtId="2" fontId="0" fillId="16" borderId="13" xfId="0" applyNumberFormat="1" applyFill="1" applyBorder="1" applyAlignment="1">
      <alignment horizontal="center" vertical="center"/>
    </xf>
    <xf numFmtId="0" fontId="0" fillId="39" borderId="13" xfId="0" applyFill="1" applyBorder="1" applyAlignment="1">
      <alignment vertical="center"/>
    </xf>
    <xf numFmtId="0" fontId="0" fillId="39" borderId="39" xfId="0" applyFont="1" applyFill="1" applyBorder="1" applyAlignment="1">
      <alignment horizontal="center" vertical="center"/>
    </xf>
    <xf numFmtId="172" fontId="0" fillId="39" borderId="13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5" fillId="0" borderId="42" xfId="0" applyFont="1" applyBorder="1" applyAlignment="1">
      <alignment horizontal="center" vertical="center"/>
    </xf>
    <xf numFmtId="172" fontId="0" fillId="13" borderId="25" xfId="0" applyNumberFormat="1" applyFont="1" applyFill="1" applyBorder="1" applyAlignment="1">
      <alignment horizontal="center" vertical="center"/>
    </xf>
    <xf numFmtId="172" fontId="0" fillId="40" borderId="25" xfId="0" applyNumberFormat="1" applyFont="1" applyFill="1" applyBorder="1" applyAlignment="1">
      <alignment horizontal="center" vertical="center"/>
    </xf>
    <xf numFmtId="172" fontId="0" fillId="16" borderId="25" xfId="0" applyNumberFormat="1" applyFont="1" applyFill="1" applyBorder="1" applyAlignment="1">
      <alignment horizontal="center" vertical="center"/>
    </xf>
    <xf numFmtId="172" fontId="0" fillId="39" borderId="39" xfId="0" applyNumberFormat="1" applyFont="1" applyFill="1" applyBorder="1" applyAlignment="1">
      <alignment horizontal="center" vertical="center"/>
    </xf>
    <xf numFmtId="172" fontId="0" fillId="39" borderId="13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0" fillId="13" borderId="13" xfId="0" applyNumberFormat="1" applyFont="1" applyFill="1" applyBorder="1" applyAlignment="1">
      <alignment vertical="center"/>
    </xf>
    <xf numFmtId="172" fontId="0" fillId="14" borderId="13" xfId="0" applyNumberFormat="1" applyFont="1" applyFill="1" applyBorder="1" applyAlignment="1">
      <alignment vertical="center"/>
    </xf>
    <xf numFmtId="172" fontId="0" fillId="16" borderId="13" xfId="0" applyNumberFormat="1" applyFont="1" applyFill="1" applyBorder="1" applyAlignment="1">
      <alignment vertical="center"/>
    </xf>
    <xf numFmtId="172" fontId="5" fillId="0" borderId="18" xfId="0" applyNumberFormat="1" applyFont="1" applyBorder="1" applyAlignment="1">
      <alignment horizontal="center" vertical="center"/>
    </xf>
    <xf numFmtId="172" fontId="5" fillId="0" borderId="43" xfId="0" applyNumberFormat="1" applyFont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12" xfId="0" applyFill="1" applyBorder="1" applyAlignment="1">
      <alignment vertical="center"/>
    </xf>
    <xf numFmtId="0" fontId="5" fillId="41" borderId="13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 wrapText="1"/>
    </xf>
    <xf numFmtId="2" fontId="0" fillId="41" borderId="13" xfId="0" applyNumberFormat="1" applyFill="1" applyBorder="1" applyAlignment="1">
      <alignment horizontal="center" vertical="center"/>
    </xf>
    <xf numFmtId="0" fontId="0" fillId="41" borderId="12" xfId="0" applyFont="1" applyFill="1" applyBorder="1" applyAlignment="1">
      <alignment vertical="center"/>
    </xf>
    <xf numFmtId="2" fontId="0" fillId="41" borderId="13" xfId="0" applyNumberFormat="1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vertical="center"/>
    </xf>
    <xf numFmtId="2" fontId="0" fillId="41" borderId="13" xfId="0" applyNumberFormat="1" applyFont="1" applyFill="1" applyBorder="1" applyAlignment="1">
      <alignment horizontal="center" vertical="center"/>
    </xf>
    <xf numFmtId="0" fontId="0" fillId="41" borderId="44" xfId="0" applyFill="1" applyBorder="1" applyAlignment="1">
      <alignment vertical="center"/>
    </xf>
    <xf numFmtId="0" fontId="5" fillId="41" borderId="39" xfId="0" applyFont="1" applyFill="1" applyBorder="1" applyAlignment="1">
      <alignment horizontal="center" vertical="center"/>
    </xf>
    <xf numFmtId="0" fontId="0" fillId="41" borderId="39" xfId="0" applyFont="1" applyFill="1" applyBorder="1" applyAlignment="1">
      <alignment horizontal="center" vertical="center" wrapText="1"/>
    </xf>
    <xf numFmtId="2" fontId="0" fillId="41" borderId="39" xfId="0" applyNumberFormat="1" applyFill="1" applyBorder="1" applyAlignment="1">
      <alignment horizontal="center" vertical="center"/>
    </xf>
    <xf numFmtId="0" fontId="0" fillId="41" borderId="39" xfId="0" applyFont="1" applyFill="1" applyBorder="1" applyAlignment="1">
      <alignment horizontal="center" vertical="center"/>
    </xf>
    <xf numFmtId="0" fontId="0" fillId="41" borderId="10" xfId="0" applyFill="1" applyBorder="1" applyAlignment="1">
      <alignment vertical="center"/>
    </xf>
    <xf numFmtId="0" fontId="5" fillId="41" borderId="45" xfId="0" applyFont="1" applyFill="1" applyBorder="1" applyAlignment="1">
      <alignment horizontal="center" vertical="center"/>
    </xf>
    <xf numFmtId="0" fontId="0" fillId="41" borderId="45" xfId="0" applyFont="1" applyFill="1" applyBorder="1" applyAlignment="1">
      <alignment horizontal="center" vertical="center"/>
    </xf>
    <xf numFmtId="2" fontId="0" fillId="41" borderId="11" xfId="0" applyNumberForma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19" xfId="0" applyFill="1" applyBorder="1" applyAlignment="1">
      <alignment vertical="center"/>
    </xf>
    <xf numFmtId="2" fontId="0" fillId="41" borderId="20" xfId="0" applyNumberFormat="1" applyFill="1" applyBorder="1" applyAlignment="1">
      <alignment horizontal="center" vertical="center"/>
    </xf>
    <xf numFmtId="172" fontId="0" fillId="41" borderId="25" xfId="0" applyNumberFormat="1" applyFont="1" applyFill="1" applyBorder="1" applyAlignment="1">
      <alignment horizontal="center" vertical="center"/>
    </xf>
    <xf numFmtId="172" fontId="0" fillId="41" borderId="13" xfId="0" applyNumberFormat="1" applyFont="1" applyFill="1" applyBorder="1" applyAlignment="1">
      <alignment vertical="center"/>
    </xf>
    <xf numFmtId="9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72" fontId="0" fillId="41" borderId="11" xfId="0" applyNumberFormat="1" applyFont="1" applyFill="1" applyBorder="1" applyAlignment="1">
      <alignment horizontal="center" vertical="center"/>
    </xf>
    <xf numFmtId="172" fontId="0" fillId="41" borderId="13" xfId="0" applyNumberFormat="1" applyFont="1" applyFill="1" applyBorder="1" applyAlignment="1">
      <alignment horizontal="center" vertical="center"/>
    </xf>
    <xf numFmtId="172" fontId="0" fillId="41" borderId="39" xfId="0" applyNumberFormat="1" applyFont="1" applyFill="1" applyBorder="1" applyAlignment="1">
      <alignment horizontal="center" vertical="center"/>
    </xf>
    <xf numFmtId="0" fontId="0" fillId="42" borderId="19" xfId="0" applyFill="1" applyBorder="1" applyAlignment="1">
      <alignment vertical="center"/>
    </xf>
    <xf numFmtId="0" fontId="5" fillId="42" borderId="13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 wrapText="1"/>
    </xf>
    <xf numFmtId="2" fontId="0" fillId="42" borderId="20" xfId="0" applyNumberFormat="1" applyFill="1" applyBorder="1" applyAlignment="1">
      <alignment horizontal="center" vertical="center"/>
    </xf>
    <xf numFmtId="172" fontId="0" fillId="42" borderId="13" xfId="0" applyNumberFormat="1" applyFont="1" applyFill="1" applyBorder="1" applyAlignment="1">
      <alignment horizontal="center" vertical="center"/>
    </xf>
    <xf numFmtId="9" fontId="0" fillId="42" borderId="0" xfId="0" applyNumberFormat="1" applyFill="1" applyAlignment="1">
      <alignment/>
    </xf>
    <xf numFmtId="0" fontId="0" fillId="42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0.9921875" style="0" customWidth="1"/>
    <col min="2" max="2" width="14.140625" style="0" customWidth="1"/>
    <col min="3" max="3" width="26.00390625" style="45" customWidth="1"/>
    <col min="4" max="4" width="16.00390625" style="45" customWidth="1"/>
    <col min="5" max="5" width="7.28125" style="45" customWidth="1"/>
    <col min="6" max="6" width="7.28125" style="117" customWidth="1"/>
    <col min="7" max="7" width="7.57421875" style="45" customWidth="1"/>
    <col min="8" max="8" width="10.140625" style="150" customWidth="1"/>
    <col min="9" max="9" width="11.421875" style="116" customWidth="1"/>
    <col min="10" max="10" width="9.421875" style="0" bestFit="1" customWidth="1"/>
    <col min="11" max="11" width="12.28125" style="0" bestFit="1" customWidth="1"/>
  </cols>
  <sheetData>
    <row r="1" spans="1:11" ht="13.5" thickBot="1">
      <c r="A1" s="114" t="s">
        <v>43</v>
      </c>
      <c r="B1" s="115" t="s">
        <v>44</v>
      </c>
      <c r="C1" s="115" t="s">
        <v>45</v>
      </c>
      <c r="D1" s="115" t="s">
        <v>46</v>
      </c>
      <c r="E1" s="115" t="s">
        <v>47</v>
      </c>
      <c r="F1" s="118" t="s">
        <v>47</v>
      </c>
      <c r="G1" s="144" t="s">
        <v>48</v>
      </c>
      <c r="H1" s="155" t="s">
        <v>93</v>
      </c>
      <c r="I1" s="154" t="s">
        <v>82</v>
      </c>
      <c r="J1" s="141"/>
      <c r="K1" s="142"/>
    </row>
    <row r="2" spans="1:11" ht="12.75">
      <c r="A2" s="170">
        <v>1</v>
      </c>
      <c r="B2" s="171" t="s">
        <v>84</v>
      </c>
      <c r="C2" s="172" t="s">
        <v>61</v>
      </c>
      <c r="D2" s="159" t="s">
        <v>54</v>
      </c>
      <c r="E2" s="173">
        <v>0</v>
      </c>
      <c r="F2" s="173"/>
      <c r="G2" s="174" t="s">
        <v>63</v>
      </c>
      <c r="H2" s="185" t="s">
        <v>63</v>
      </c>
      <c r="I2" s="185" t="s">
        <v>63</v>
      </c>
      <c r="J2" s="143"/>
      <c r="K2" s="143"/>
    </row>
    <row r="3" spans="1:11" ht="12.75">
      <c r="A3" s="175"/>
      <c r="B3" s="158" t="s">
        <v>85</v>
      </c>
      <c r="C3" s="169" t="s">
        <v>61</v>
      </c>
      <c r="D3" s="159" t="s">
        <v>54</v>
      </c>
      <c r="E3" s="176">
        <v>0</v>
      </c>
      <c r="F3" s="176"/>
      <c r="G3" s="156" t="s">
        <v>63</v>
      </c>
      <c r="H3" s="186" t="s">
        <v>63</v>
      </c>
      <c r="I3" s="186" t="s">
        <v>63</v>
      </c>
      <c r="J3" s="143"/>
      <c r="K3" s="143"/>
    </row>
    <row r="4" spans="1:11" s="195" customFormat="1" ht="12.75">
      <c r="A4" s="188"/>
      <c r="B4" s="189" t="s">
        <v>86</v>
      </c>
      <c r="C4" s="190" t="s">
        <v>61</v>
      </c>
      <c r="D4" s="191" t="s">
        <v>54</v>
      </c>
      <c r="E4" s="192">
        <v>26.61</v>
      </c>
      <c r="F4" s="192">
        <v>35.25</v>
      </c>
      <c r="G4" s="190" t="s">
        <v>94</v>
      </c>
      <c r="H4" s="193">
        <v>1300</v>
      </c>
      <c r="I4" s="193">
        <f>F4*H4</f>
        <v>45825</v>
      </c>
      <c r="J4" s="194"/>
      <c r="K4" s="194"/>
    </row>
    <row r="5" spans="1:11" s="195" customFormat="1" ht="25.5">
      <c r="A5" s="188"/>
      <c r="B5" s="189" t="s">
        <v>87</v>
      </c>
      <c r="C5" s="191" t="s">
        <v>89</v>
      </c>
      <c r="D5" s="191" t="s">
        <v>50</v>
      </c>
      <c r="E5" s="192">
        <v>36.54</v>
      </c>
      <c r="F5" s="192">
        <v>42.18</v>
      </c>
      <c r="G5" s="190" t="s">
        <v>94</v>
      </c>
      <c r="H5" s="193">
        <v>800</v>
      </c>
      <c r="I5" s="193">
        <f>F5*H5</f>
        <v>33744</v>
      </c>
      <c r="J5" s="194"/>
      <c r="K5" s="194"/>
    </row>
    <row r="6" spans="1:11" ht="25.5">
      <c r="A6" s="175"/>
      <c r="B6" s="158" t="s">
        <v>88</v>
      </c>
      <c r="C6" s="159" t="s">
        <v>90</v>
      </c>
      <c r="D6" s="159" t="s">
        <v>50</v>
      </c>
      <c r="E6" s="176">
        <v>0</v>
      </c>
      <c r="F6" s="176"/>
      <c r="G6" s="156" t="s">
        <v>63</v>
      </c>
      <c r="H6" s="186" t="s">
        <v>63</v>
      </c>
      <c r="I6" s="186" t="s">
        <v>63</v>
      </c>
      <c r="J6" s="143"/>
      <c r="K6" s="143"/>
    </row>
    <row r="7" spans="1:11" ht="25.5">
      <c r="A7" s="157">
        <v>2</v>
      </c>
      <c r="B7" s="158" t="s">
        <v>65</v>
      </c>
      <c r="C7" s="159" t="s">
        <v>53</v>
      </c>
      <c r="D7" s="159" t="s">
        <v>50</v>
      </c>
      <c r="E7" s="164">
        <v>0</v>
      </c>
      <c r="F7" s="164">
        <v>0</v>
      </c>
      <c r="G7" s="156" t="s">
        <v>94</v>
      </c>
      <c r="H7" s="177" t="s">
        <v>63</v>
      </c>
      <c r="I7" s="178" t="s">
        <v>63</v>
      </c>
      <c r="J7" s="179"/>
      <c r="K7" s="143"/>
    </row>
    <row r="8" spans="1:11" ht="25.5">
      <c r="A8" s="157">
        <v>2</v>
      </c>
      <c r="B8" s="158" t="s">
        <v>66</v>
      </c>
      <c r="C8" s="159" t="s">
        <v>55</v>
      </c>
      <c r="D8" s="159" t="s">
        <v>50</v>
      </c>
      <c r="E8" s="160">
        <v>0</v>
      </c>
      <c r="F8" s="160"/>
      <c r="G8" s="156" t="s">
        <v>63</v>
      </c>
      <c r="H8" s="186" t="s">
        <v>63</v>
      </c>
      <c r="I8" s="186" t="s">
        <v>63</v>
      </c>
      <c r="J8" s="143"/>
      <c r="K8" s="143"/>
    </row>
    <row r="9" spans="1:11" ht="25.5">
      <c r="A9" s="119">
        <v>2</v>
      </c>
      <c r="B9" s="120" t="s">
        <v>67</v>
      </c>
      <c r="C9" s="121" t="s">
        <v>55</v>
      </c>
      <c r="D9" s="121" t="s">
        <v>50</v>
      </c>
      <c r="E9" s="122">
        <v>32.76</v>
      </c>
      <c r="F9" s="122">
        <v>37.94</v>
      </c>
      <c r="G9" s="123" t="s">
        <v>94</v>
      </c>
      <c r="H9" s="145">
        <v>850</v>
      </c>
      <c r="I9" s="151">
        <f aca="true" t="shared" si="0" ref="I9:I25">F9*H9</f>
        <v>32248.999999999996</v>
      </c>
      <c r="J9" s="143"/>
      <c r="K9" s="143"/>
    </row>
    <row r="10" spans="1:11" ht="38.25">
      <c r="A10" s="157">
        <v>2</v>
      </c>
      <c r="B10" s="158" t="s">
        <v>81</v>
      </c>
      <c r="C10" s="159" t="s">
        <v>52</v>
      </c>
      <c r="D10" s="159" t="s">
        <v>51</v>
      </c>
      <c r="E10" s="160">
        <v>0</v>
      </c>
      <c r="F10" s="160"/>
      <c r="G10" s="156" t="s">
        <v>63</v>
      </c>
      <c r="H10" s="186" t="s">
        <v>63</v>
      </c>
      <c r="I10" s="186" t="s">
        <v>63</v>
      </c>
      <c r="J10" s="143"/>
      <c r="K10" s="143"/>
    </row>
    <row r="11" spans="1:11" ht="25.5">
      <c r="A11" s="161">
        <v>3</v>
      </c>
      <c r="B11" s="158" t="s">
        <v>68</v>
      </c>
      <c r="C11" s="159" t="s">
        <v>53</v>
      </c>
      <c r="D11" s="159" t="s">
        <v>50</v>
      </c>
      <c r="E11" s="162">
        <v>0</v>
      </c>
      <c r="F11" s="160"/>
      <c r="G11" s="156" t="s">
        <v>63</v>
      </c>
      <c r="H11" s="186" t="s">
        <v>63</v>
      </c>
      <c r="I11" s="186" t="s">
        <v>63</v>
      </c>
      <c r="J11" s="143"/>
      <c r="K11" s="143"/>
    </row>
    <row r="12" spans="1:11" ht="25.5">
      <c r="A12" s="163">
        <v>3</v>
      </c>
      <c r="B12" s="158" t="s">
        <v>69</v>
      </c>
      <c r="C12" s="159" t="s">
        <v>55</v>
      </c>
      <c r="D12" s="159" t="s">
        <v>50</v>
      </c>
      <c r="E12" s="164">
        <v>0</v>
      </c>
      <c r="F12" s="164"/>
      <c r="G12" s="156" t="s">
        <v>63</v>
      </c>
      <c r="H12" s="186" t="s">
        <v>63</v>
      </c>
      <c r="I12" s="186" t="s">
        <v>63</v>
      </c>
      <c r="J12" s="143"/>
      <c r="K12" s="143"/>
    </row>
    <row r="13" spans="1:11" ht="25.5">
      <c r="A13" s="163">
        <v>3</v>
      </c>
      <c r="B13" s="158" t="s">
        <v>70</v>
      </c>
      <c r="C13" s="159" t="s">
        <v>55</v>
      </c>
      <c r="D13" s="159" t="s">
        <v>50</v>
      </c>
      <c r="E13" s="164">
        <v>0</v>
      </c>
      <c r="F13" s="164"/>
      <c r="G13" s="156" t="s">
        <v>63</v>
      </c>
      <c r="H13" s="186" t="s">
        <v>63</v>
      </c>
      <c r="I13" s="186" t="s">
        <v>63</v>
      </c>
      <c r="J13" s="143"/>
      <c r="K13" s="143"/>
    </row>
    <row r="14" spans="1:11" ht="38.25">
      <c r="A14" s="161">
        <v>3</v>
      </c>
      <c r="B14" s="158" t="s">
        <v>80</v>
      </c>
      <c r="C14" s="159" t="s">
        <v>52</v>
      </c>
      <c r="D14" s="159" t="s">
        <v>51</v>
      </c>
      <c r="E14" s="162">
        <v>0</v>
      </c>
      <c r="F14" s="160"/>
      <c r="G14" s="156" t="s">
        <v>63</v>
      </c>
      <c r="H14" s="186" t="s">
        <v>63</v>
      </c>
      <c r="I14" s="186" t="s">
        <v>63</v>
      </c>
      <c r="J14" s="143"/>
      <c r="K14" s="143"/>
    </row>
    <row r="15" spans="1:11" ht="18" customHeight="1">
      <c r="A15" s="157">
        <v>4</v>
      </c>
      <c r="B15" s="158" t="s">
        <v>71</v>
      </c>
      <c r="C15" s="159" t="s">
        <v>55</v>
      </c>
      <c r="D15" s="159" t="s">
        <v>50</v>
      </c>
      <c r="E15" s="160">
        <v>0</v>
      </c>
      <c r="F15" s="160">
        <v>0</v>
      </c>
      <c r="G15" s="156" t="s">
        <v>63</v>
      </c>
      <c r="H15" s="186" t="s">
        <v>63</v>
      </c>
      <c r="I15" s="186" t="s">
        <v>63</v>
      </c>
      <c r="J15" s="143"/>
      <c r="K15" s="143"/>
    </row>
    <row r="16" spans="1:11" ht="14.25" customHeight="1">
      <c r="A16" s="157">
        <v>4</v>
      </c>
      <c r="B16" s="158" t="s">
        <v>72</v>
      </c>
      <c r="C16" s="159" t="s">
        <v>55</v>
      </c>
      <c r="D16" s="159" t="s">
        <v>50</v>
      </c>
      <c r="E16" s="160">
        <v>0</v>
      </c>
      <c r="F16" s="160">
        <v>0</v>
      </c>
      <c r="G16" s="156" t="s">
        <v>63</v>
      </c>
      <c r="H16" s="186" t="s">
        <v>63</v>
      </c>
      <c r="I16" s="186" t="s">
        <v>63</v>
      </c>
      <c r="J16" s="143"/>
      <c r="K16" s="143"/>
    </row>
    <row r="17" spans="1:11" ht="38.25">
      <c r="A17" s="157">
        <v>4</v>
      </c>
      <c r="B17" s="158" t="s">
        <v>79</v>
      </c>
      <c r="C17" s="159" t="s">
        <v>52</v>
      </c>
      <c r="D17" s="159" t="s">
        <v>51</v>
      </c>
      <c r="E17" s="160">
        <v>0</v>
      </c>
      <c r="F17" s="160">
        <v>0</v>
      </c>
      <c r="G17" s="156" t="s">
        <v>63</v>
      </c>
      <c r="H17" s="186" t="s">
        <v>63</v>
      </c>
      <c r="I17" s="186" t="s">
        <v>63</v>
      </c>
      <c r="J17" s="143"/>
      <c r="K17" s="143"/>
    </row>
    <row r="18" spans="1:11" ht="25.5">
      <c r="A18" s="157">
        <v>5</v>
      </c>
      <c r="B18" s="158" t="s">
        <v>73</v>
      </c>
      <c r="C18" s="159" t="s">
        <v>53</v>
      </c>
      <c r="D18" s="156" t="s">
        <v>50</v>
      </c>
      <c r="E18" s="160">
        <v>0</v>
      </c>
      <c r="F18" s="160">
        <v>0</v>
      </c>
      <c r="G18" s="156" t="s">
        <v>63</v>
      </c>
      <c r="H18" s="186" t="s">
        <v>63</v>
      </c>
      <c r="I18" s="186" t="s">
        <v>63</v>
      </c>
      <c r="J18" s="143"/>
      <c r="K18" s="143"/>
    </row>
    <row r="19" spans="1:11" ht="25.5">
      <c r="A19" s="128">
        <v>5</v>
      </c>
      <c r="B19" s="129" t="s">
        <v>78</v>
      </c>
      <c r="C19" s="130" t="s">
        <v>57</v>
      </c>
      <c r="D19" s="131" t="s">
        <v>50</v>
      </c>
      <c r="E19" s="132">
        <v>65.19</v>
      </c>
      <c r="F19" s="132">
        <v>75.67</v>
      </c>
      <c r="G19" s="131" t="s">
        <v>94</v>
      </c>
      <c r="H19" s="146">
        <v>950</v>
      </c>
      <c r="I19" s="152">
        <f t="shared" si="0"/>
        <v>71886.5</v>
      </c>
      <c r="J19" s="143"/>
      <c r="K19" s="143"/>
    </row>
    <row r="20" spans="1:11" ht="30.75" customHeight="1">
      <c r="A20" s="157">
        <v>5</v>
      </c>
      <c r="B20" s="158" t="s">
        <v>75</v>
      </c>
      <c r="C20" s="159" t="s">
        <v>83</v>
      </c>
      <c r="D20" s="159" t="s">
        <v>51</v>
      </c>
      <c r="E20" s="160">
        <v>65.21</v>
      </c>
      <c r="F20" s="160">
        <v>75.71</v>
      </c>
      <c r="G20" s="156" t="s">
        <v>63</v>
      </c>
      <c r="H20" s="177" t="s">
        <v>63</v>
      </c>
      <c r="I20" s="178" t="s">
        <v>63</v>
      </c>
      <c r="J20" s="143"/>
      <c r="K20" s="143"/>
    </row>
    <row r="21" spans="1:11" ht="25.5">
      <c r="A21" s="133">
        <v>6</v>
      </c>
      <c r="B21" s="134" t="s">
        <v>76</v>
      </c>
      <c r="C21" s="135" t="s">
        <v>57</v>
      </c>
      <c r="D21" s="136" t="s">
        <v>50</v>
      </c>
      <c r="E21" s="137">
        <v>68.28</v>
      </c>
      <c r="F21" s="137">
        <v>78.16</v>
      </c>
      <c r="G21" s="136" t="s">
        <v>94</v>
      </c>
      <c r="H21" s="147">
        <v>1000</v>
      </c>
      <c r="I21" s="153">
        <f t="shared" si="0"/>
        <v>78160</v>
      </c>
      <c r="J21" s="143"/>
      <c r="K21" s="143"/>
    </row>
    <row r="22" spans="1:11" ht="38.25">
      <c r="A22" s="133">
        <v>6</v>
      </c>
      <c r="B22" s="134" t="s">
        <v>77</v>
      </c>
      <c r="C22" s="135" t="s">
        <v>59</v>
      </c>
      <c r="D22" s="135" t="s">
        <v>51</v>
      </c>
      <c r="E22" s="137">
        <v>98.5</v>
      </c>
      <c r="F22" s="137">
        <v>112.56</v>
      </c>
      <c r="G22" s="136" t="s">
        <v>94</v>
      </c>
      <c r="H22" s="147">
        <v>1000</v>
      </c>
      <c r="I22" s="153">
        <f t="shared" si="0"/>
        <v>112560</v>
      </c>
      <c r="J22" s="143"/>
      <c r="K22" s="143"/>
    </row>
    <row r="23" spans="1:11" ht="25.5">
      <c r="A23" s="165">
        <v>6</v>
      </c>
      <c r="B23" s="166" t="s">
        <v>74</v>
      </c>
      <c r="C23" s="167" t="s">
        <v>53</v>
      </c>
      <c r="D23" s="167" t="s">
        <v>54</v>
      </c>
      <c r="E23" s="168">
        <v>0</v>
      </c>
      <c r="F23" s="168">
        <v>0</v>
      </c>
      <c r="G23" s="169" t="s">
        <v>63</v>
      </c>
      <c r="H23" s="187" t="s">
        <v>63</v>
      </c>
      <c r="I23" s="187" t="s">
        <v>63</v>
      </c>
      <c r="J23" s="143"/>
      <c r="K23" s="143"/>
    </row>
    <row r="24" spans="1:11" ht="25.5">
      <c r="A24" s="138">
        <v>7</v>
      </c>
      <c r="B24" s="124" t="s">
        <v>91</v>
      </c>
      <c r="C24" s="125" t="s">
        <v>57</v>
      </c>
      <c r="D24" s="126" t="s">
        <v>50</v>
      </c>
      <c r="E24" s="127">
        <v>59.24</v>
      </c>
      <c r="F24" s="127">
        <v>68.38</v>
      </c>
      <c r="G24" s="139" t="s">
        <v>94</v>
      </c>
      <c r="H24" s="148">
        <v>1300</v>
      </c>
      <c r="I24" s="140">
        <f t="shared" si="0"/>
        <v>88894</v>
      </c>
      <c r="J24" s="143"/>
      <c r="K24" s="143"/>
    </row>
    <row r="25" spans="1:11" ht="39.75" customHeight="1">
      <c r="A25" s="138">
        <v>7</v>
      </c>
      <c r="B25" s="124" t="s">
        <v>92</v>
      </c>
      <c r="C25" s="125" t="s">
        <v>58</v>
      </c>
      <c r="D25" s="125" t="s">
        <v>51</v>
      </c>
      <c r="E25" s="127">
        <v>108.36</v>
      </c>
      <c r="F25" s="127">
        <v>125.08</v>
      </c>
      <c r="G25" s="126" t="s">
        <v>94</v>
      </c>
      <c r="H25" s="149">
        <v>1300</v>
      </c>
      <c r="I25" s="140">
        <f t="shared" si="0"/>
        <v>162604</v>
      </c>
      <c r="J25" s="143"/>
      <c r="K25" s="143"/>
    </row>
    <row r="26" spans="5:6" ht="12.75">
      <c r="E26" s="117">
        <f>SUM(E2:E25)</f>
        <v>560.69</v>
      </c>
      <c r="F26" s="117">
        <f>SUM(F2:F25)</f>
        <v>650.93</v>
      </c>
    </row>
  </sheetData>
  <sheetProtection/>
  <printOptions/>
  <pageMargins left="0.17" right="0.13" top="1.27" bottom="0.18" header="1.55" footer="0.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4"/>
  <sheetViews>
    <sheetView zoomScalePageLayoutView="0" workbookViewId="0" topLeftCell="C13">
      <selection activeCell="I3" sqref="I3:P33"/>
    </sheetView>
  </sheetViews>
  <sheetFormatPr defaultColWidth="9.140625" defaultRowHeight="12.75"/>
  <cols>
    <col min="1" max="1" width="5.00390625" style="0" customWidth="1"/>
    <col min="2" max="2" width="8.7109375" style="46" bestFit="1" customWidth="1"/>
    <col min="3" max="3" width="8.28125" style="0" customWidth="1"/>
    <col min="4" max="4" width="9.28125" style="1" customWidth="1"/>
    <col min="5" max="5" width="9.57421875" style="1" customWidth="1"/>
    <col min="6" max="6" width="10.57421875" style="1" customWidth="1"/>
    <col min="7" max="7" width="10.421875" style="45" customWidth="1"/>
    <col min="8" max="8" width="10.28125" style="0" customWidth="1"/>
    <col min="9" max="9" width="6.28125" style="0" bestFit="1" customWidth="1"/>
    <col min="10" max="10" width="16.7109375" style="0" bestFit="1" customWidth="1"/>
    <col min="11" max="11" width="26.421875" style="0" bestFit="1" customWidth="1"/>
    <col min="12" max="12" width="20.00390625" style="0" bestFit="1" customWidth="1"/>
    <col min="13" max="13" width="7.28125" style="0" bestFit="1" customWidth="1"/>
    <col min="14" max="14" width="6.7109375" style="0" bestFit="1" customWidth="1"/>
    <col min="15" max="15" width="12.57421875" style="0" bestFit="1" customWidth="1"/>
    <col min="16" max="16" width="11.28125" style="0" customWidth="1"/>
  </cols>
  <sheetData>
    <row r="2" ht="13.5" thickBot="1"/>
    <row r="3" spans="1:7" ht="13.5" thickBot="1">
      <c r="A3" s="62"/>
      <c r="B3" s="63"/>
      <c r="C3" s="180" t="s">
        <v>38</v>
      </c>
      <c r="D3" s="181"/>
      <c r="E3" s="181"/>
      <c r="F3" s="181"/>
      <c r="G3" s="64"/>
    </row>
    <row r="4" spans="1:16" ht="21.75" customHeight="1" thickBot="1">
      <c r="A4" s="182" t="s">
        <v>39</v>
      </c>
      <c r="B4" s="183"/>
      <c r="C4" s="183"/>
      <c r="D4" s="183"/>
      <c r="E4" s="183"/>
      <c r="F4" s="183"/>
      <c r="G4" s="184"/>
      <c r="I4" s="99"/>
      <c r="J4" s="100"/>
      <c r="K4" s="100"/>
      <c r="L4" s="100"/>
      <c r="M4" s="100" t="s">
        <v>41</v>
      </c>
      <c r="N4" s="101" t="s">
        <v>42</v>
      </c>
      <c r="O4" s="100"/>
      <c r="P4" s="102"/>
    </row>
    <row r="5" spans="1:16" s="2" customFormat="1" ht="54">
      <c r="A5" s="69"/>
      <c r="B5" s="70" t="s">
        <v>0</v>
      </c>
      <c r="C5" s="71" t="s">
        <v>1</v>
      </c>
      <c r="D5" s="72" t="s">
        <v>2</v>
      </c>
      <c r="E5" s="72" t="s">
        <v>3</v>
      </c>
      <c r="F5" s="72" t="s">
        <v>4</v>
      </c>
      <c r="G5" s="73" t="s">
        <v>5</v>
      </c>
      <c r="I5" s="103" t="s">
        <v>43</v>
      </c>
      <c r="J5" s="104" t="s">
        <v>44</v>
      </c>
      <c r="K5" s="104" t="s">
        <v>45</v>
      </c>
      <c r="L5" s="104" t="s">
        <v>46</v>
      </c>
      <c r="M5" s="104" t="s">
        <v>47</v>
      </c>
      <c r="N5" s="105" t="s">
        <v>47</v>
      </c>
      <c r="O5" s="104" t="s">
        <v>48</v>
      </c>
      <c r="P5" s="106" t="s">
        <v>60</v>
      </c>
    </row>
    <row r="6" spans="1:16" ht="15.75" thickBot="1">
      <c r="A6" s="74"/>
      <c r="B6" s="75"/>
      <c r="C6" s="76">
        <v>1</v>
      </c>
      <c r="D6" s="77">
        <v>167.15</v>
      </c>
      <c r="E6" s="77"/>
      <c r="F6" s="77">
        <f>D6+E6</f>
        <v>167.15</v>
      </c>
      <c r="G6" s="78" t="s">
        <v>6</v>
      </c>
      <c r="I6" s="107"/>
      <c r="J6" s="108"/>
      <c r="K6" s="108"/>
      <c r="L6" s="108"/>
      <c r="M6" s="108" t="s">
        <v>49</v>
      </c>
      <c r="N6" s="109"/>
      <c r="O6" s="110"/>
      <c r="P6" s="111"/>
    </row>
    <row r="7" spans="1:15" ht="15.75" thickBot="1">
      <c r="A7" s="79"/>
      <c r="B7" s="80"/>
      <c r="C7" s="81">
        <v>1</v>
      </c>
      <c r="D7" s="82">
        <v>37.22</v>
      </c>
      <c r="E7" s="82"/>
      <c r="F7" s="82">
        <f>D7+E7</f>
        <v>37.22</v>
      </c>
      <c r="G7" s="83" t="s">
        <v>7</v>
      </c>
      <c r="I7" s="76">
        <v>1</v>
      </c>
      <c r="J7" s="112" t="s">
        <v>61</v>
      </c>
      <c r="K7" s="112" t="s">
        <v>61</v>
      </c>
      <c r="M7" s="77">
        <v>167.15</v>
      </c>
      <c r="N7" s="77">
        <v>167.15</v>
      </c>
      <c r="O7" s="112" t="s">
        <v>64</v>
      </c>
    </row>
    <row r="8" spans="1:15" ht="15.75" thickBot="1">
      <c r="A8" s="65">
        <v>1</v>
      </c>
      <c r="B8" s="66" t="s">
        <v>8</v>
      </c>
      <c r="C8" s="67">
        <v>2</v>
      </c>
      <c r="D8" s="68">
        <v>43.08</v>
      </c>
      <c r="E8" s="68">
        <f aca="true" t="shared" si="0" ref="E8:E32">D8*18.6%</f>
        <v>8.012880000000001</v>
      </c>
      <c r="F8" s="84">
        <f aca="true" t="shared" si="1" ref="F8:F14">E8+D8</f>
        <v>51.09288</v>
      </c>
      <c r="G8" s="95" t="s">
        <v>33</v>
      </c>
      <c r="I8" s="81">
        <v>1</v>
      </c>
      <c r="J8" s="112" t="s">
        <v>62</v>
      </c>
      <c r="K8" s="112" t="s">
        <v>62</v>
      </c>
      <c r="M8" s="82">
        <v>37.22</v>
      </c>
      <c r="N8">
        <v>37.22</v>
      </c>
      <c r="O8" s="112" t="s">
        <v>64</v>
      </c>
    </row>
    <row r="9" spans="1:15" ht="25.5">
      <c r="A9" s="39">
        <v>2</v>
      </c>
      <c r="B9" s="47" t="s">
        <v>9</v>
      </c>
      <c r="C9" s="40">
        <v>2</v>
      </c>
      <c r="D9" s="41">
        <v>32.6</v>
      </c>
      <c r="E9" s="41">
        <f t="shared" si="0"/>
        <v>6.063600000000001</v>
      </c>
      <c r="F9" s="85">
        <f t="shared" si="1"/>
        <v>38.6636</v>
      </c>
      <c r="G9" s="96" t="s">
        <v>33</v>
      </c>
      <c r="I9" s="67">
        <v>2</v>
      </c>
      <c r="J9" s="66" t="s">
        <v>8</v>
      </c>
      <c r="K9" s="113" t="s">
        <v>53</v>
      </c>
      <c r="L9" s="113" t="s">
        <v>50</v>
      </c>
      <c r="M9" s="68">
        <v>43.08</v>
      </c>
      <c r="N9">
        <v>51.09</v>
      </c>
      <c r="O9" s="112" t="s">
        <v>64</v>
      </c>
    </row>
    <row r="10" spans="1:15" ht="15">
      <c r="A10" s="39">
        <v>3</v>
      </c>
      <c r="B10" s="47" t="s">
        <v>10</v>
      </c>
      <c r="C10" s="40">
        <v>2</v>
      </c>
      <c r="D10" s="41">
        <v>32.76</v>
      </c>
      <c r="E10" s="41">
        <f t="shared" si="0"/>
        <v>6.0933600000000006</v>
      </c>
      <c r="F10" s="85">
        <f t="shared" si="1"/>
        <v>38.853359999999995</v>
      </c>
      <c r="G10" s="96" t="s">
        <v>33</v>
      </c>
      <c r="I10" s="40">
        <v>2</v>
      </c>
      <c r="J10" s="47" t="s">
        <v>9</v>
      </c>
      <c r="K10" s="113" t="s">
        <v>55</v>
      </c>
      <c r="L10" s="113" t="s">
        <v>50</v>
      </c>
      <c r="M10" s="41">
        <v>32.6</v>
      </c>
      <c r="N10">
        <v>38.66</v>
      </c>
      <c r="O10" s="112" t="s">
        <v>64</v>
      </c>
    </row>
    <row r="11" spans="1:15" ht="15">
      <c r="A11" s="39">
        <v>4</v>
      </c>
      <c r="B11" s="47" t="s">
        <v>11</v>
      </c>
      <c r="C11" s="40">
        <v>2</v>
      </c>
      <c r="D11" s="41">
        <v>64.61</v>
      </c>
      <c r="E11" s="41">
        <f t="shared" si="0"/>
        <v>12.017460000000002</v>
      </c>
      <c r="F11" s="85">
        <f t="shared" si="1"/>
        <v>76.62746</v>
      </c>
      <c r="G11" s="96" t="s">
        <v>34</v>
      </c>
      <c r="I11" s="40">
        <v>2</v>
      </c>
      <c r="J11" s="47" t="s">
        <v>10</v>
      </c>
      <c r="K11" s="113" t="s">
        <v>55</v>
      </c>
      <c r="L11" s="113" t="s">
        <v>50</v>
      </c>
      <c r="M11" s="41">
        <v>32.76</v>
      </c>
      <c r="N11">
        <v>38.85</v>
      </c>
      <c r="O11" s="112" t="s">
        <v>64</v>
      </c>
    </row>
    <row r="12" spans="1:15" ht="25.5">
      <c r="A12" s="39">
        <v>5</v>
      </c>
      <c r="B12" s="47" t="s">
        <v>12</v>
      </c>
      <c r="C12" s="40">
        <v>2</v>
      </c>
      <c r="D12" s="41">
        <v>26.24</v>
      </c>
      <c r="E12" s="41">
        <f t="shared" si="0"/>
        <v>4.8806400000000005</v>
      </c>
      <c r="F12" s="85">
        <f t="shared" si="1"/>
        <v>31.120639999999998</v>
      </c>
      <c r="G12" s="96" t="s">
        <v>33</v>
      </c>
      <c r="I12" s="40">
        <v>2</v>
      </c>
      <c r="J12" s="47" t="s">
        <v>11</v>
      </c>
      <c r="K12" s="113" t="s">
        <v>52</v>
      </c>
      <c r="L12" s="113" t="s">
        <v>51</v>
      </c>
      <c r="M12" s="41">
        <v>64.61</v>
      </c>
      <c r="N12">
        <v>76.63</v>
      </c>
      <c r="O12" s="112" t="s">
        <v>64</v>
      </c>
    </row>
    <row r="13" spans="1:15" ht="15.75" thickBot="1">
      <c r="A13" s="42">
        <v>6</v>
      </c>
      <c r="B13" s="48" t="s">
        <v>13</v>
      </c>
      <c r="C13" s="43">
        <v>2</v>
      </c>
      <c r="D13" s="44">
        <v>41.69</v>
      </c>
      <c r="E13" s="41">
        <f t="shared" si="0"/>
        <v>7.754340000000001</v>
      </c>
      <c r="F13" s="85">
        <f t="shared" si="1"/>
        <v>49.44434</v>
      </c>
      <c r="G13" s="97" t="s">
        <v>33</v>
      </c>
      <c r="I13" s="40">
        <v>2</v>
      </c>
      <c r="J13" s="47" t="s">
        <v>12</v>
      </c>
      <c r="K13" s="113" t="s">
        <v>56</v>
      </c>
      <c r="L13" s="113" t="s">
        <v>54</v>
      </c>
      <c r="M13" s="41">
        <v>26.24</v>
      </c>
      <c r="N13">
        <v>31.12</v>
      </c>
      <c r="O13" s="112" t="s">
        <v>64</v>
      </c>
    </row>
    <row r="14" spans="1:15" ht="26.25" thickBot="1">
      <c r="A14" s="3">
        <v>7</v>
      </c>
      <c r="B14" s="49" t="s">
        <v>14</v>
      </c>
      <c r="C14" s="4">
        <v>3</v>
      </c>
      <c r="D14" s="5">
        <v>43.08</v>
      </c>
      <c r="E14" s="5">
        <f t="shared" si="0"/>
        <v>8.012880000000001</v>
      </c>
      <c r="F14" s="86">
        <f t="shared" si="1"/>
        <v>51.09288</v>
      </c>
      <c r="G14" s="98" t="s">
        <v>33</v>
      </c>
      <c r="I14" s="43">
        <v>2</v>
      </c>
      <c r="J14" s="48" t="s">
        <v>13</v>
      </c>
      <c r="K14" s="113" t="s">
        <v>53</v>
      </c>
      <c r="L14" s="113" t="s">
        <v>54</v>
      </c>
      <c r="M14" s="44">
        <v>41.69</v>
      </c>
      <c r="N14">
        <v>49.44</v>
      </c>
      <c r="O14" s="112" t="s">
        <v>64</v>
      </c>
    </row>
    <row r="15" spans="1:15" ht="25.5">
      <c r="A15" s="6">
        <v>8</v>
      </c>
      <c r="B15" s="50" t="s">
        <v>15</v>
      </c>
      <c r="C15" s="7">
        <v>3</v>
      </c>
      <c r="D15" s="8">
        <v>32.6</v>
      </c>
      <c r="E15" s="8">
        <f t="shared" si="0"/>
        <v>6.063600000000001</v>
      </c>
      <c r="F15" s="87">
        <f aca="true" t="shared" si="2" ref="F15:F32">SUM(D15:E15)</f>
        <v>38.6636</v>
      </c>
      <c r="G15" s="96" t="s">
        <v>33</v>
      </c>
      <c r="H15" t="s">
        <v>40</v>
      </c>
      <c r="I15" s="4">
        <v>3</v>
      </c>
      <c r="J15" s="49" t="s">
        <v>14</v>
      </c>
      <c r="K15" s="113" t="s">
        <v>53</v>
      </c>
      <c r="L15" s="113" t="s">
        <v>50</v>
      </c>
      <c r="M15" s="5">
        <v>43.08</v>
      </c>
      <c r="N15">
        <v>51.09</v>
      </c>
      <c r="O15" s="112" t="s">
        <v>64</v>
      </c>
    </row>
    <row r="16" spans="1:15" ht="15">
      <c r="A16" s="6">
        <v>9</v>
      </c>
      <c r="B16" s="50" t="s">
        <v>16</v>
      </c>
      <c r="C16" s="7">
        <v>3</v>
      </c>
      <c r="D16" s="8">
        <v>32.76</v>
      </c>
      <c r="E16" s="8">
        <f t="shared" si="0"/>
        <v>6.0933600000000006</v>
      </c>
      <c r="F16" s="87">
        <f t="shared" si="2"/>
        <v>38.853359999999995</v>
      </c>
      <c r="G16" s="96" t="s">
        <v>33</v>
      </c>
      <c r="H16" t="s">
        <v>40</v>
      </c>
      <c r="I16" s="7">
        <v>3</v>
      </c>
      <c r="J16" s="50" t="s">
        <v>15</v>
      </c>
      <c r="K16" s="113" t="s">
        <v>55</v>
      </c>
      <c r="L16" s="113" t="s">
        <v>50</v>
      </c>
      <c r="M16" s="8">
        <v>32.6</v>
      </c>
      <c r="N16">
        <v>38.66</v>
      </c>
      <c r="O16" s="112" t="s">
        <v>63</v>
      </c>
    </row>
    <row r="17" spans="1:15" ht="15">
      <c r="A17" s="6">
        <v>10</v>
      </c>
      <c r="B17" s="50" t="s">
        <v>17</v>
      </c>
      <c r="C17" s="7">
        <v>3</v>
      </c>
      <c r="D17" s="8">
        <v>64.61</v>
      </c>
      <c r="E17" s="8">
        <f t="shared" si="0"/>
        <v>12.017460000000002</v>
      </c>
      <c r="F17" s="87">
        <f t="shared" si="2"/>
        <v>76.62746</v>
      </c>
      <c r="G17" s="96" t="s">
        <v>34</v>
      </c>
      <c r="I17" s="7">
        <v>3</v>
      </c>
      <c r="J17" s="50" t="s">
        <v>16</v>
      </c>
      <c r="K17" s="113" t="s">
        <v>55</v>
      </c>
      <c r="L17" s="113" t="s">
        <v>50</v>
      </c>
      <c r="M17" s="8">
        <v>32.76</v>
      </c>
      <c r="N17">
        <v>38.85</v>
      </c>
      <c r="O17" s="112" t="s">
        <v>63</v>
      </c>
    </row>
    <row r="18" spans="1:15" ht="25.5">
      <c r="A18" s="6">
        <v>11</v>
      </c>
      <c r="B18" s="50" t="s">
        <v>18</v>
      </c>
      <c r="C18" s="7">
        <v>3</v>
      </c>
      <c r="D18" s="8">
        <v>26.24</v>
      </c>
      <c r="E18" s="8">
        <f t="shared" si="0"/>
        <v>4.8806400000000005</v>
      </c>
      <c r="F18" s="87">
        <f t="shared" si="2"/>
        <v>31.120639999999998</v>
      </c>
      <c r="G18" s="96" t="s">
        <v>33</v>
      </c>
      <c r="I18" s="7">
        <v>3</v>
      </c>
      <c r="J18" s="50" t="s">
        <v>17</v>
      </c>
      <c r="K18" s="113" t="s">
        <v>52</v>
      </c>
      <c r="L18" s="113" t="s">
        <v>51</v>
      </c>
      <c r="M18" s="8">
        <v>64.61</v>
      </c>
      <c r="N18">
        <v>76.63</v>
      </c>
      <c r="O18" s="112" t="s">
        <v>64</v>
      </c>
    </row>
    <row r="19" spans="1:15" ht="15.75" thickBot="1">
      <c r="A19" s="9">
        <v>12</v>
      </c>
      <c r="B19" s="51" t="s">
        <v>19</v>
      </c>
      <c r="C19" s="10">
        <v>3</v>
      </c>
      <c r="D19" s="11">
        <v>41.69</v>
      </c>
      <c r="E19" s="8">
        <f t="shared" si="0"/>
        <v>7.754340000000001</v>
      </c>
      <c r="F19" s="87">
        <f t="shared" si="2"/>
        <v>49.44434</v>
      </c>
      <c r="G19" s="97" t="s">
        <v>33</v>
      </c>
      <c r="I19" s="7">
        <v>3</v>
      </c>
      <c r="J19" s="50" t="s">
        <v>18</v>
      </c>
      <c r="K19" s="113" t="s">
        <v>56</v>
      </c>
      <c r="L19" s="113" t="s">
        <v>54</v>
      </c>
      <c r="M19" s="8">
        <v>26.24</v>
      </c>
      <c r="N19">
        <v>31.12</v>
      </c>
      <c r="O19" s="112" t="s">
        <v>64</v>
      </c>
    </row>
    <row r="20" spans="1:15" ht="26.25" thickBot="1">
      <c r="A20" s="12">
        <v>13</v>
      </c>
      <c r="B20" s="52" t="s">
        <v>20</v>
      </c>
      <c r="C20" s="13">
        <v>4</v>
      </c>
      <c r="D20" s="14">
        <v>43.08</v>
      </c>
      <c r="E20" s="14">
        <f t="shared" si="0"/>
        <v>8.012880000000001</v>
      </c>
      <c r="F20" s="88">
        <f t="shared" si="2"/>
        <v>51.09288</v>
      </c>
      <c r="G20" s="98" t="s">
        <v>33</v>
      </c>
      <c r="H20" s="1"/>
      <c r="I20" s="10">
        <v>3</v>
      </c>
      <c r="J20" s="51" t="s">
        <v>19</v>
      </c>
      <c r="K20" s="113" t="s">
        <v>53</v>
      </c>
      <c r="L20" s="113" t="s">
        <v>54</v>
      </c>
      <c r="M20" s="11">
        <v>41.69</v>
      </c>
      <c r="N20">
        <v>49.44</v>
      </c>
      <c r="O20" s="112" t="s">
        <v>64</v>
      </c>
    </row>
    <row r="21" spans="1:15" ht="25.5">
      <c r="A21" s="15">
        <v>14</v>
      </c>
      <c r="B21" s="53" t="s">
        <v>21</v>
      </c>
      <c r="C21" s="16">
        <v>4</v>
      </c>
      <c r="D21" s="17">
        <v>32.6</v>
      </c>
      <c r="E21" s="17">
        <f t="shared" si="0"/>
        <v>6.063600000000001</v>
      </c>
      <c r="F21" s="89">
        <f t="shared" si="2"/>
        <v>38.6636</v>
      </c>
      <c r="G21" s="96" t="s">
        <v>33</v>
      </c>
      <c r="H21" s="1"/>
      <c r="I21" s="13">
        <v>4</v>
      </c>
      <c r="J21" s="52" t="s">
        <v>20</v>
      </c>
      <c r="K21" s="113" t="s">
        <v>53</v>
      </c>
      <c r="L21" s="113" t="s">
        <v>50</v>
      </c>
      <c r="M21" s="14">
        <v>43.08</v>
      </c>
      <c r="N21">
        <v>51.09</v>
      </c>
      <c r="O21" s="112" t="s">
        <v>64</v>
      </c>
    </row>
    <row r="22" spans="1:15" ht="15">
      <c r="A22" s="15">
        <v>15</v>
      </c>
      <c r="B22" s="53" t="s">
        <v>22</v>
      </c>
      <c r="C22" s="16">
        <v>4</v>
      </c>
      <c r="D22" s="17">
        <v>32.76</v>
      </c>
      <c r="E22" s="17">
        <f t="shared" si="0"/>
        <v>6.0933600000000006</v>
      </c>
      <c r="F22" s="89">
        <f t="shared" si="2"/>
        <v>38.853359999999995</v>
      </c>
      <c r="G22" s="96" t="s">
        <v>33</v>
      </c>
      <c r="I22" s="16">
        <v>4</v>
      </c>
      <c r="J22" s="53" t="s">
        <v>21</v>
      </c>
      <c r="K22" s="113" t="s">
        <v>55</v>
      </c>
      <c r="L22" s="113" t="s">
        <v>50</v>
      </c>
      <c r="M22" s="17">
        <v>32.6</v>
      </c>
      <c r="N22">
        <v>38.66</v>
      </c>
      <c r="O22" s="112" t="s">
        <v>64</v>
      </c>
    </row>
    <row r="23" spans="1:15" ht="15">
      <c r="A23" s="15">
        <v>16</v>
      </c>
      <c r="B23" s="53" t="s">
        <v>23</v>
      </c>
      <c r="C23" s="16">
        <v>4</v>
      </c>
      <c r="D23" s="17">
        <v>64.61</v>
      </c>
      <c r="E23" s="17">
        <f t="shared" si="0"/>
        <v>12.017460000000002</v>
      </c>
      <c r="F23" s="89">
        <f t="shared" si="2"/>
        <v>76.62746</v>
      </c>
      <c r="G23" s="96" t="s">
        <v>34</v>
      </c>
      <c r="I23" s="16">
        <v>4</v>
      </c>
      <c r="J23" s="53" t="s">
        <v>22</v>
      </c>
      <c r="K23" s="113" t="s">
        <v>55</v>
      </c>
      <c r="L23" s="113" t="s">
        <v>50</v>
      </c>
      <c r="M23" s="17">
        <v>32.76</v>
      </c>
      <c r="N23">
        <v>38.85</v>
      </c>
      <c r="O23" s="112" t="s">
        <v>64</v>
      </c>
    </row>
    <row r="24" spans="1:15" ht="25.5">
      <c r="A24" s="15">
        <v>17</v>
      </c>
      <c r="B24" s="53" t="s">
        <v>24</v>
      </c>
      <c r="C24" s="16">
        <v>4</v>
      </c>
      <c r="D24" s="17">
        <v>26.24</v>
      </c>
      <c r="E24" s="17">
        <f t="shared" si="0"/>
        <v>4.8806400000000005</v>
      </c>
      <c r="F24" s="89">
        <f t="shared" si="2"/>
        <v>31.120639999999998</v>
      </c>
      <c r="G24" s="96" t="s">
        <v>33</v>
      </c>
      <c r="I24" s="16">
        <v>4</v>
      </c>
      <c r="J24" s="53" t="s">
        <v>23</v>
      </c>
      <c r="K24" s="113" t="s">
        <v>52</v>
      </c>
      <c r="L24" s="113" t="s">
        <v>51</v>
      </c>
      <c r="M24" s="17">
        <v>64.61</v>
      </c>
      <c r="N24">
        <v>76.63</v>
      </c>
      <c r="O24" s="112" t="s">
        <v>64</v>
      </c>
    </row>
    <row r="25" spans="1:15" ht="15.75" thickBot="1">
      <c r="A25" s="18">
        <v>18</v>
      </c>
      <c r="B25" s="54" t="s">
        <v>25</v>
      </c>
      <c r="C25" s="19">
        <v>4</v>
      </c>
      <c r="D25" s="20">
        <v>41.69</v>
      </c>
      <c r="E25" s="17">
        <f t="shared" si="0"/>
        <v>7.754340000000001</v>
      </c>
      <c r="F25" s="89">
        <f t="shared" si="2"/>
        <v>49.44434</v>
      </c>
      <c r="G25" s="97" t="s">
        <v>33</v>
      </c>
      <c r="I25" s="16">
        <v>4</v>
      </c>
      <c r="J25" s="53" t="s">
        <v>24</v>
      </c>
      <c r="K25" s="113" t="s">
        <v>56</v>
      </c>
      <c r="L25" s="113" t="s">
        <v>54</v>
      </c>
      <c r="M25" s="17">
        <v>26.24</v>
      </c>
      <c r="N25">
        <v>31.12</v>
      </c>
      <c r="O25" s="112" t="s">
        <v>64</v>
      </c>
    </row>
    <row r="26" spans="1:15" ht="26.25" thickBot="1">
      <c r="A26" s="21">
        <v>19</v>
      </c>
      <c r="B26" s="55" t="s">
        <v>26</v>
      </c>
      <c r="C26" s="22">
        <v>5</v>
      </c>
      <c r="D26" s="23">
        <v>43.2</v>
      </c>
      <c r="E26" s="23">
        <f t="shared" si="0"/>
        <v>8.035200000000001</v>
      </c>
      <c r="F26" s="90">
        <f t="shared" si="2"/>
        <v>51.235200000000006</v>
      </c>
      <c r="G26" s="98" t="s">
        <v>33</v>
      </c>
      <c r="H26" s="1"/>
      <c r="I26" s="19">
        <v>4</v>
      </c>
      <c r="J26" s="54" t="s">
        <v>25</v>
      </c>
      <c r="K26" s="113" t="s">
        <v>53</v>
      </c>
      <c r="L26" s="113" t="s">
        <v>54</v>
      </c>
      <c r="M26" s="20">
        <v>41.69</v>
      </c>
      <c r="N26">
        <v>49.44</v>
      </c>
      <c r="O26" s="112" t="s">
        <v>64</v>
      </c>
    </row>
    <row r="27" spans="1:15" ht="25.5">
      <c r="A27" s="24">
        <v>20</v>
      </c>
      <c r="B27" s="56" t="s">
        <v>27</v>
      </c>
      <c r="C27" s="25">
        <v>5</v>
      </c>
      <c r="D27" s="26">
        <v>65.19</v>
      </c>
      <c r="E27" s="26">
        <f t="shared" si="0"/>
        <v>12.125340000000001</v>
      </c>
      <c r="F27" s="91">
        <f t="shared" si="2"/>
        <v>77.31533999999999</v>
      </c>
      <c r="G27" s="96" t="s">
        <v>34</v>
      </c>
      <c r="H27" s="1"/>
      <c r="I27" s="22">
        <v>5</v>
      </c>
      <c r="J27" s="55" t="s">
        <v>26</v>
      </c>
      <c r="K27" s="113" t="s">
        <v>53</v>
      </c>
      <c r="L27" s="112" t="s">
        <v>50</v>
      </c>
      <c r="M27" s="23">
        <v>43.2</v>
      </c>
      <c r="N27">
        <v>51.24</v>
      </c>
      <c r="O27" s="112" t="s">
        <v>64</v>
      </c>
    </row>
    <row r="28" spans="1:15" ht="25.5">
      <c r="A28" s="24">
        <v>21</v>
      </c>
      <c r="B28" s="56" t="s">
        <v>28</v>
      </c>
      <c r="C28" s="25">
        <v>5</v>
      </c>
      <c r="D28" s="26">
        <v>94</v>
      </c>
      <c r="E28" s="26">
        <f t="shared" si="0"/>
        <v>17.484</v>
      </c>
      <c r="F28" s="91">
        <f t="shared" si="2"/>
        <v>111.48400000000001</v>
      </c>
      <c r="G28" s="96" t="s">
        <v>35</v>
      </c>
      <c r="I28" s="25">
        <v>5</v>
      </c>
      <c r="J28" s="56" t="s">
        <v>27</v>
      </c>
      <c r="K28" s="113" t="s">
        <v>57</v>
      </c>
      <c r="L28" s="112" t="s">
        <v>50</v>
      </c>
      <c r="M28" s="26">
        <v>65.19</v>
      </c>
      <c r="N28">
        <v>77.32</v>
      </c>
      <c r="O28" s="112" t="s">
        <v>64</v>
      </c>
    </row>
    <row r="29" spans="1:15" ht="39" thickBot="1">
      <c r="A29" s="27">
        <v>22</v>
      </c>
      <c r="B29" s="57" t="s">
        <v>29</v>
      </c>
      <c r="C29" s="28">
        <v>5</v>
      </c>
      <c r="D29" s="29">
        <v>41.71</v>
      </c>
      <c r="E29" s="26">
        <f t="shared" si="0"/>
        <v>7.758060000000001</v>
      </c>
      <c r="F29" s="91">
        <f t="shared" si="2"/>
        <v>49.46806</v>
      </c>
      <c r="G29" s="97" t="s">
        <v>33</v>
      </c>
      <c r="H29" t="s">
        <v>40</v>
      </c>
      <c r="I29" s="25">
        <v>5</v>
      </c>
      <c r="J29" s="56" t="s">
        <v>28</v>
      </c>
      <c r="K29" s="113" t="s">
        <v>58</v>
      </c>
      <c r="L29" s="113" t="s">
        <v>51</v>
      </c>
      <c r="M29" s="26">
        <v>94</v>
      </c>
      <c r="N29">
        <v>111.48</v>
      </c>
      <c r="O29" s="112" t="s">
        <v>64</v>
      </c>
    </row>
    <row r="30" spans="1:15" ht="26.25" thickBot="1">
      <c r="A30" s="30">
        <v>23</v>
      </c>
      <c r="B30" s="58" t="s">
        <v>30</v>
      </c>
      <c r="C30" s="31">
        <v>6</v>
      </c>
      <c r="D30" s="32">
        <v>68.28</v>
      </c>
      <c r="E30" s="32">
        <f t="shared" si="0"/>
        <v>12.700080000000002</v>
      </c>
      <c r="F30" s="92">
        <f t="shared" si="2"/>
        <v>80.98008</v>
      </c>
      <c r="G30" s="98" t="s">
        <v>34</v>
      </c>
      <c r="H30" s="1"/>
      <c r="I30" s="28">
        <v>5</v>
      </c>
      <c r="J30" s="57" t="s">
        <v>29</v>
      </c>
      <c r="K30" s="113" t="s">
        <v>53</v>
      </c>
      <c r="L30" s="113" t="s">
        <v>54</v>
      </c>
      <c r="M30" s="29">
        <v>41.71</v>
      </c>
      <c r="N30">
        <v>49.47</v>
      </c>
      <c r="O30" s="112" t="s">
        <v>63</v>
      </c>
    </row>
    <row r="31" spans="1:15" ht="25.5">
      <c r="A31" s="33">
        <v>24</v>
      </c>
      <c r="B31" s="59" t="s">
        <v>31</v>
      </c>
      <c r="C31" s="34">
        <v>6</v>
      </c>
      <c r="D31" s="35">
        <v>98.5</v>
      </c>
      <c r="E31" s="35">
        <f t="shared" si="0"/>
        <v>18.321</v>
      </c>
      <c r="F31" s="93">
        <f t="shared" si="2"/>
        <v>116.821</v>
      </c>
      <c r="G31" s="96" t="s">
        <v>35</v>
      </c>
      <c r="I31" s="31">
        <v>6</v>
      </c>
      <c r="J31" s="58" t="s">
        <v>30</v>
      </c>
      <c r="K31" s="113" t="s">
        <v>57</v>
      </c>
      <c r="L31" s="112" t="s">
        <v>50</v>
      </c>
      <c r="M31" s="32">
        <v>68.28</v>
      </c>
      <c r="N31">
        <v>80.98</v>
      </c>
      <c r="O31" s="112" t="s">
        <v>64</v>
      </c>
    </row>
    <row r="32" spans="1:15" ht="26.25" thickBot="1">
      <c r="A32" s="36">
        <v>25</v>
      </c>
      <c r="B32" s="60" t="s">
        <v>32</v>
      </c>
      <c r="C32" s="37">
        <v>6</v>
      </c>
      <c r="D32" s="38">
        <v>58.74</v>
      </c>
      <c r="E32" s="35">
        <f t="shared" si="0"/>
        <v>10.925640000000001</v>
      </c>
      <c r="F32" s="94">
        <f t="shared" si="2"/>
        <v>69.66564</v>
      </c>
      <c r="G32" s="97" t="s">
        <v>33</v>
      </c>
      <c r="I32" s="34">
        <v>6</v>
      </c>
      <c r="J32" s="59" t="s">
        <v>31</v>
      </c>
      <c r="K32" s="113" t="s">
        <v>59</v>
      </c>
      <c r="L32" s="113" t="s">
        <v>51</v>
      </c>
      <c r="M32" s="35">
        <v>98.5</v>
      </c>
      <c r="N32">
        <v>116.82</v>
      </c>
      <c r="O32" s="112" t="s">
        <v>64</v>
      </c>
    </row>
    <row r="33" spans="3:15" ht="26.25" thickBot="1">
      <c r="C33" t="s">
        <v>36</v>
      </c>
      <c r="D33" s="1">
        <f>SUM(D6:D32)</f>
        <v>1396.93</v>
      </c>
      <c r="E33" s="1">
        <f>SUM(E6:E32)</f>
        <v>221.81616000000002</v>
      </c>
      <c r="F33" s="61">
        <f>SUM(F6:F32)</f>
        <v>1618.74616</v>
      </c>
      <c r="I33" s="37">
        <v>6</v>
      </c>
      <c r="J33" s="60" t="s">
        <v>32</v>
      </c>
      <c r="K33" s="113" t="s">
        <v>53</v>
      </c>
      <c r="L33" s="113" t="s">
        <v>54</v>
      </c>
      <c r="M33" s="38">
        <v>58.74</v>
      </c>
      <c r="N33">
        <v>69.67</v>
      </c>
      <c r="O33" s="112" t="s">
        <v>64</v>
      </c>
    </row>
    <row r="34" spans="3:6" ht="12.75">
      <c r="C34" t="s">
        <v>37</v>
      </c>
      <c r="D34" s="1">
        <f>SUM(D8:D32)</f>
        <v>1192.5600000000002</v>
      </c>
      <c r="E34" s="1">
        <f>SUM(E8:E32)</f>
        <v>221.81616000000002</v>
      </c>
      <c r="F34" s="1">
        <f>SUM(F8:F32)</f>
        <v>1414.3761599999998</v>
      </c>
    </row>
  </sheetData>
  <sheetProtection/>
  <mergeCells count="2">
    <mergeCell ref="C3:F3"/>
    <mergeCell ref="A4:G4"/>
  </mergeCells>
  <printOptions/>
  <pageMargins left="0.75" right="0.75" top="1" bottom="1" header="0.5" footer="0.5"/>
  <pageSetup orientation="portrait" paperSize="9" r:id="rId1"/>
  <ignoredErrors>
    <ignoredError sqref="D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Tony</cp:lastModifiedBy>
  <cp:lastPrinted>2012-06-21T12:22:07Z</cp:lastPrinted>
  <dcterms:created xsi:type="dcterms:W3CDTF">2007-03-29T13:24:48Z</dcterms:created>
  <dcterms:modified xsi:type="dcterms:W3CDTF">2012-10-03T05:45:36Z</dcterms:modified>
  <cp:category/>
  <cp:version/>
  <cp:contentType/>
  <cp:contentStatus/>
</cp:coreProperties>
</file>